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<sst xmlns="http://schemas.openxmlformats.org/spreadsheetml/2006/main" count="112" uniqueCount="69">
  <si>
    <t>0106</t>
  </si>
  <si>
    <t>0111</t>
  </si>
  <si>
    <t>0113</t>
  </si>
  <si>
    <t>0100</t>
  </si>
  <si>
    <t>0300</t>
  </si>
  <si>
    <t>0310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</si>
  <si>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</si>
  <si>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</si>
  <si>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</si>
  <si>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</si>
  <si>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</si>
  <si>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</si>
  <si>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</si>
  <si>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</si>
  <si>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0400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</si>
  <si>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</si>
  <si>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</si>
  <si>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</si>
  <si>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</si>
  <si>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</si>
  <si>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</si>
  <si>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</si>
  <si>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</si>
  <si>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</si>
  <si>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</si>
  <si>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0700</t>
  </si>
  <si>
    <t>0707</t>
  </si>
  <si>
    <t>ОБРАЗОВАНИЕ</t>
  </si>
  <si>
    <t>0800</t>
  </si>
  <si>
    <t>0801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</si>
  <si>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</si>
  <si>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</si>
  <si>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</si>
  <si>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</si>
  <si>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</si>
  <si>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</si>
  <si>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Наименование</t>
  </si>
  <si>
    <t>ИТОГО:</t>
  </si>
  <si>
    <t>Раздел, подраздел</t>
  </si>
  <si>
    <t>Защита населения и территории от чрезвычайных ситуаций природного и техногенного характера, гражданская оборона</t>
  </si>
  <si>
    <t>6=5/3</t>
  </si>
  <si>
    <t>7=5/4</t>
  </si>
  <si>
    <t>9=8/3</t>
  </si>
  <si>
    <t>10=8/4</t>
  </si>
  <si>
    <t>12=11/3</t>
  </si>
  <si>
    <t>13=11/4</t>
  </si>
  <si>
    <t>тыс. руб.</t>
  </si>
  <si>
    <t>Молодежная политика и оздоровление детей</t>
  </si>
  <si>
    <t>х</t>
  </si>
  <si>
    <t>Проект 
на 2023 год</t>
  </si>
  <si>
    <t>Проект 
на 2024 год</t>
  </si>
  <si>
    <t>0107</t>
  </si>
  <si>
    <t>Обеспечение проведения выборов и референдумов</t>
  </si>
  <si>
    <t>НАЦИОНАЛЬНАЯ ОБОРОНА</t>
  </si>
  <si>
    <t>0200</t>
  </si>
  <si>
    <t>Мобилизационная и вневойсковая подготовка</t>
  </si>
  <si>
    <t>0203</t>
  </si>
  <si>
    <t>Расходы бюджета Верхнеландеховского городского поселения по разделам и подразделам классификации расходов бюджетов на 2023 год и на плановый период 2024 и 2025 годов в сравнении с исполнением за 2021 год и ожидаемым исполнением за 2022 год</t>
  </si>
  <si>
    <t>Исполнено 
за 2021 год</t>
  </si>
  <si>
    <t>Ожидаемое исполнение 
за 2022 год</t>
  </si>
  <si>
    <t xml:space="preserve">2023 год 
к исполнению 
за 2021 год </t>
  </si>
  <si>
    <t xml:space="preserve">2023 год 
к ожидаемому исполнению 
за 2022 год </t>
  </si>
  <si>
    <t xml:space="preserve">2024 год 
к исполнению 
за 2021 год </t>
  </si>
  <si>
    <t xml:space="preserve">2024 год 
к ожидаемому исполнению 
за 2022 год </t>
  </si>
  <si>
    <t>Проект 
на 2025 год</t>
  </si>
  <si>
    <t xml:space="preserve">2025 год 
к исполнению 
за 2021 год </t>
  </si>
  <si>
    <t xml:space="preserve">2025 год 
к ожидаемому исполнению 
за 2022 год </t>
  </si>
  <si>
    <t>0405</t>
  </si>
  <si>
    <t>Сельское хозяйство и рыболовство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</si>
</sst>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34" fillId="0" borderId="14" xfId="0" applyNumberFormat="1" applyFont="1" applyBorder="1" applyAlignment="1">
      <alignment horizontal="right" vertical="center"/>
    </xf>
    <xf numFmtId="184" fontId="21" fillId="0" borderId="14" xfId="0" applyNumberFormat="1" applyFont="1" applyFill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84" fontId="35" fillId="0" borderId="14" xfId="0" applyNumberFormat="1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20" fillId="27" borderId="14" xfId="0" applyFont="1" applyFill="1" applyBorder="1" applyAlignment="1">
      <alignment horizontal="center" vertical="center" wrapText="1"/>
    </xf>
    <xf numFmtId="184" fontId="34" fillId="27" borderId="14" xfId="0" applyNumberFormat="1" applyFont="1" applyFill="1" applyBorder="1" applyAlignment="1">
      <alignment horizontal="right" vertical="center"/>
    </xf>
    <xf numFmtId="184" fontId="33" fillId="27" borderId="14" xfId="0" applyNumberFormat="1" applyFont="1" applyFill="1" applyBorder="1" applyAlignment="1">
      <alignment horizontal="right" vertical="center"/>
    </xf>
    <xf numFmtId="0" fontId="35" fillId="27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184" fontId="20" fillId="0" borderId="14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" sqref="L15:M15"/>
    </sheetView>
  </sheetViews>
  <sheetFormatPr defaultColWidth="9.00390625" defaultRowHeight="12.75"/>
  <cols>
    <col min="1" max="1" width="65.25390625" style="0" customWidth="1"/>
    <col min="2" max="2" width="10.875" style="0" customWidth="1"/>
    <col min="3" max="3" width="11.875" style="23" customWidth="1"/>
    <col min="4" max="4" width="13.375" style="16" customWidth="1"/>
    <col min="5" max="5" width="11.875" style="0" customWidth="1"/>
    <col min="6" max="6" width="12.625" style="0" customWidth="1"/>
    <col min="7" max="7" width="13.375" style="0" customWidth="1"/>
    <col min="8" max="8" width="11.375" style="0" customWidth="1"/>
    <col min="9" max="9" width="13.00390625" style="0" customWidth="1"/>
    <col min="10" max="10" width="14.00390625" style="0" customWidth="1"/>
    <col min="11" max="11" width="12.00390625" style="0" customWidth="1"/>
    <col min="12" max="13" width="13.125" style="0" customWidth="1"/>
  </cols>
  <sheetData>
    <row r="1" spans="1:13" ht="40.5" customHeight="1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2.75">
      <c r="M2" s="10" t="s">
        <v>46</v>
      </c>
    </row>
    <row r="3" spans="1:13" ht="51">
      <c r="A3" s="9" t="s">
        <v>36</v>
      </c>
      <c r="B3" s="9" t="s">
        <v>38</v>
      </c>
      <c r="C3" s="27" t="s">
        <v>58</v>
      </c>
      <c r="D3" s="28" t="s">
        <v>59</v>
      </c>
      <c r="E3" s="9" t="s">
        <v>49</v>
      </c>
      <c r="F3" s="9" t="s">
        <v>60</v>
      </c>
      <c r="G3" s="9" t="s">
        <v>61</v>
      </c>
      <c r="H3" s="9" t="s">
        <v>50</v>
      </c>
      <c r="I3" s="9" t="s">
        <v>62</v>
      </c>
      <c r="J3" s="9" t="s">
        <v>63</v>
      </c>
      <c r="K3" s="9" t="s">
        <v>64</v>
      </c>
      <c r="L3" s="9" t="s">
        <v>65</v>
      </c>
      <c r="M3" s="9" t="s">
        <v>66</v>
      </c>
    </row>
    <row r="4" spans="1:13" ht="12.75">
      <c r="A4" s="11">
        <v>1</v>
      </c>
      <c r="B4" s="11">
        <v>2</v>
      </c>
      <c r="C4" s="24">
        <v>3</v>
      </c>
      <c r="D4" s="22">
        <v>4</v>
      </c>
      <c r="E4" s="11">
        <v>5</v>
      </c>
      <c r="F4" s="12" t="s">
        <v>40</v>
      </c>
      <c r="G4" s="11" t="s">
        <v>41</v>
      </c>
      <c r="H4" s="11">
        <v>8</v>
      </c>
      <c r="I4" s="12" t="s">
        <v>42</v>
      </c>
      <c r="J4" s="11" t="s">
        <v>43</v>
      </c>
      <c r="K4" s="11">
        <v>11</v>
      </c>
      <c r="L4" s="12" t="s">
        <v>44</v>
      </c>
      <c r="M4" s="11" t="s">
        <v>45</v>
      </c>
    </row>
    <row r="5" spans="1:13" s="20" customFormat="1" ht="12.75">
      <c r="A5" s="4" t="s">
        <v>6</v>
      </c>
      <c r="B5" s="5" t="s">
        <v>3</v>
      </c>
      <c r="C5" s="21">
        <f>SUM(C6:C9)</f>
        <v>281.5</v>
      </c>
      <c r="D5" s="21">
        <f>SUM(D6:D9)</f>
        <v>247.6</v>
      </c>
      <c r="E5" s="17">
        <f>SUM(E6:E9)</f>
        <v>402.1</v>
      </c>
      <c r="F5" s="19">
        <f>E5/C5</f>
        <v>1.4284191829484902</v>
      </c>
      <c r="G5" s="19">
        <f>E5/D5</f>
        <v>1.6239903069466883</v>
      </c>
      <c r="H5" s="17">
        <f>SUM(H6:H9)</f>
        <v>599.1</v>
      </c>
      <c r="I5" s="19">
        <f>H5/C5</f>
        <v>2.128241563055062</v>
      </c>
      <c r="J5" s="19">
        <f>H5/D5</f>
        <v>2.4196284329563813</v>
      </c>
      <c r="K5" s="17">
        <f>SUM(K6:K9)</f>
        <v>294.1</v>
      </c>
      <c r="L5" s="19">
        <f>K5/C5</f>
        <v>1.0447602131438722</v>
      </c>
      <c r="M5" s="19">
        <f>K5/D5</f>
        <v>1.1878029079159937</v>
      </c>
    </row>
    <row r="6" spans="1:13" s="14" customFormat="1" ht="25.5">
      <c r="A6" s="6" t="s">
        <v>7</v>
      </c>
      <c r="B6" s="7" t="s">
        <v>0</v>
      </c>
      <c r="C6" s="26">
        <v>140.6</v>
      </c>
      <c r="D6" s="29">
        <v>180.6</v>
      </c>
      <c r="E6" s="15">
        <v>149.1</v>
      </c>
      <c r="F6" s="13">
        <f aca="true" t="shared" si="0" ref="F6:F21">E6/C6</f>
        <v>1.0604551920341394</v>
      </c>
      <c r="G6" s="13">
        <f aca="true" t="shared" si="1" ref="G6:G30">E6/D6</f>
        <v>0.8255813953488372</v>
      </c>
      <c r="H6" s="15">
        <v>149.1</v>
      </c>
      <c r="I6" s="13">
        <f aca="true" t="shared" si="2" ref="I6:I30">H6/C6</f>
        <v>1.0604551920341394</v>
      </c>
      <c r="J6" s="13">
        <f aca="true" t="shared" si="3" ref="J6:J30">H6/D6</f>
        <v>0.8255813953488372</v>
      </c>
      <c r="K6" s="15">
        <v>149.1</v>
      </c>
      <c r="L6" s="13">
        <f aca="true" t="shared" si="4" ref="L6:L30">K6/C6</f>
        <v>1.0604551920341394</v>
      </c>
      <c r="M6" s="13">
        <f aca="true" t="shared" si="5" ref="M6:M30">K6/D6</f>
        <v>0.8255813953488372</v>
      </c>
    </row>
    <row r="7" spans="1:13" s="14" customFormat="1" ht="12.75">
      <c r="A7" s="6" t="s">
        <v>52</v>
      </c>
      <c r="B7" s="7" t="s">
        <v>51</v>
      </c>
      <c r="C7" s="26">
        <v>0</v>
      </c>
      <c r="D7" s="15">
        <v>0</v>
      </c>
      <c r="E7" s="15">
        <v>0</v>
      </c>
      <c r="F7" s="13" t="s">
        <v>48</v>
      </c>
      <c r="G7" s="13" t="s">
        <v>48</v>
      </c>
      <c r="H7" s="15">
        <v>0</v>
      </c>
      <c r="I7" s="13" t="s">
        <v>48</v>
      </c>
      <c r="J7" s="13" t="s">
        <v>48</v>
      </c>
      <c r="K7" s="15">
        <v>0</v>
      </c>
      <c r="L7" s="13" t="s">
        <v>48</v>
      </c>
      <c r="M7" s="13" t="s">
        <v>48</v>
      </c>
    </row>
    <row r="8" spans="1:13" s="14" customFormat="1" ht="12.75">
      <c r="A8" s="6" t="s">
        <v>8</v>
      </c>
      <c r="B8" s="7" t="s">
        <v>1</v>
      </c>
      <c r="C8" s="26">
        <v>0</v>
      </c>
      <c r="D8" s="15"/>
      <c r="E8" s="15">
        <v>100</v>
      </c>
      <c r="F8" s="13" t="s">
        <v>48</v>
      </c>
      <c r="G8" s="13" t="s">
        <v>48</v>
      </c>
      <c r="H8" s="15">
        <v>100</v>
      </c>
      <c r="I8" s="13" t="s">
        <v>48</v>
      </c>
      <c r="J8" s="13" t="s">
        <v>48</v>
      </c>
      <c r="K8" s="15">
        <v>100</v>
      </c>
      <c r="L8" s="13" t="s">
        <v>48</v>
      </c>
      <c r="M8" s="13" t="s">
        <v>48</v>
      </c>
    </row>
    <row r="9" spans="1:13" s="14" customFormat="1" ht="12.75">
      <c r="A9" s="6" t="s">
        <v>9</v>
      </c>
      <c r="B9" s="7" t="s">
        <v>2</v>
      </c>
      <c r="C9" s="26">
        <v>140.9</v>
      </c>
      <c r="D9" s="15">
        <v>67</v>
      </c>
      <c r="E9" s="15">
        <v>153</v>
      </c>
      <c r="F9" s="13">
        <f t="shared" si="0"/>
        <v>1.085876508161817</v>
      </c>
      <c r="G9" s="13">
        <f t="shared" si="1"/>
        <v>2.283582089552239</v>
      </c>
      <c r="H9" s="15">
        <v>350</v>
      </c>
      <c r="I9" s="13">
        <f t="shared" si="2"/>
        <v>2.48403122782115</v>
      </c>
      <c r="J9" s="13">
        <f t="shared" si="3"/>
        <v>5.223880597014926</v>
      </c>
      <c r="K9" s="15">
        <v>45</v>
      </c>
      <c r="L9" s="13">
        <f t="shared" si="4"/>
        <v>0.319375443577005</v>
      </c>
      <c r="M9" s="13">
        <f t="shared" si="5"/>
        <v>0.6716417910447762</v>
      </c>
    </row>
    <row r="10" spans="1:13" s="20" customFormat="1" ht="12.75">
      <c r="A10" s="4" t="s">
        <v>53</v>
      </c>
      <c r="B10" s="5" t="s">
        <v>54</v>
      </c>
      <c r="C10" s="25">
        <f>SUM(C11:C11)</f>
        <v>232.4</v>
      </c>
      <c r="D10" s="25">
        <f>SUM(D11:D11)</f>
        <v>252.7</v>
      </c>
      <c r="E10" s="25">
        <f>SUM(E11:E11)</f>
        <v>246.5</v>
      </c>
      <c r="F10" s="19">
        <f>E10/C10</f>
        <v>1.060671256454389</v>
      </c>
      <c r="G10" s="19">
        <f>E10/D10</f>
        <v>0.9754649782350614</v>
      </c>
      <c r="H10" s="25">
        <f>SUM(H11:H11)</f>
        <v>254.9</v>
      </c>
      <c r="I10" s="19">
        <f>H10/C10</f>
        <v>1.096815834767642</v>
      </c>
      <c r="J10" s="19">
        <f>H10/D10</f>
        <v>1.0087059754649783</v>
      </c>
      <c r="K10" s="25">
        <f>SUM(K11:K11)</f>
        <v>0</v>
      </c>
      <c r="L10" s="19">
        <f>K10/C10</f>
        <v>0</v>
      </c>
      <c r="M10" s="19">
        <f>K10/D10</f>
        <v>0</v>
      </c>
    </row>
    <row r="11" spans="1:13" s="14" customFormat="1" ht="12.75">
      <c r="A11" s="6" t="s">
        <v>55</v>
      </c>
      <c r="B11" s="7" t="s">
        <v>56</v>
      </c>
      <c r="C11" s="26">
        <v>232.4</v>
      </c>
      <c r="D11" s="15">
        <v>252.7</v>
      </c>
      <c r="E11" s="26">
        <v>246.5</v>
      </c>
      <c r="F11" s="13" t="s">
        <v>48</v>
      </c>
      <c r="G11" s="13" t="s">
        <v>48</v>
      </c>
      <c r="H11" s="15">
        <v>254.9</v>
      </c>
      <c r="I11" s="13" t="s">
        <v>48</v>
      </c>
      <c r="J11" s="13" t="s">
        <v>48</v>
      </c>
      <c r="K11" s="15">
        <v>0</v>
      </c>
      <c r="L11" s="13" t="s">
        <v>48</v>
      </c>
      <c r="M11" s="13" t="s">
        <v>48</v>
      </c>
    </row>
    <row r="12" spans="1:13" s="20" customFormat="1" ht="25.5">
      <c r="A12" s="4" t="s">
        <v>10</v>
      </c>
      <c r="B12" s="5" t="s">
        <v>4</v>
      </c>
      <c r="C12" s="25">
        <f>SUM(C13:C13)</f>
        <v>252.8</v>
      </c>
      <c r="D12" s="18">
        <f>SUM(D13:D13)</f>
        <v>235</v>
      </c>
      <c r="E12" s="17">
        <f>SUM(E13:E13)</f>
        <v>250</v>
      </c>
      <c r="F12" s="19">
        <f t="shared" si="0"/>
        <v>0.9889240506329113</v>
      </c>
      <c r="G12" s="19">
        <f t="shared" si="1"/>
        <v>1.0638297872340425</v>
      </c>
      <c r="H12" s="17">
        <f>SUM(H13:H13)</f>
        <v>100</v>
      </c>
      <c r="I12" s="19">
        <f t="shared" si="2"/>
        <v>0.39556962025316456</v>
      </c>
      <c r="J12" s="19">
        <f t="shared" si="3"/>
        <v>0.425531914893617</v>
      </c>
      <c r="K12" s="17">
        <f>SUM(K13:K13)</f>
        <v>100</v>
      </c>
      <c r="L12" s="19">
        <f t="shared" si="4"/>
        <v>0.39556962025316456</v>
      </c>
      <c r="M12" s="19">
        <f t="shared" si="5"/>
        <v>0.425531914893617</v>
      </c>
    </row>
    <row r="13" spans="1:13" s="14" customFormat="1" ht="25.5">
      <c r="A13" s="6" t="s">
        <v>39</v>
      </c>
      <c r="B13" s="7" t="s">
        <v>5</v>
      </c>
      <c r="C13" s="26">
        <v>252.8</v>
      </c>
      <c r="D13" s="15">
        <v>235</v>
      </c>
      <c r="E13" s="15">
        <v>250</v>
      </c>
      <c r="F13" s="13">
        <f t="shared" si="0"/>
        <v>0.9889240506329113</v>
      </c>
      <c r="G13" s="13">
        <f t="shared" si="1"/>
        <v>1.0638297872340425</v>
      </c>
      <c r="H13" s="15">
        <v>100</v>
      </c>
      <c r="I13" s="13">
        <f t="shared" si="2"/>
        <v>0.39556962025316456</v>
      </c>
      <c r="J13" s="13">
        <f t="shared" si="3"/>
        <v>0.425531914893617</v>
      </c>
      <c r="K13" s="15">
        <v>100</v>
      </c>
      <c r="L13" s="13">
        <f t="shared" si="4"/>
        <v>0.39556962025316456</v>
      </c>
      <c r="M13" s="13">
        <f t="shared" si="5"/>
        <v>0.425531914893617</v>
      </c>
    </row>
    <row r="14" spans="1:13" s="20" customFormat="1" ht="12.75">
      <c r="A14" s="4" t="s">
        <v>11</v>
      </c>
      <c r="B14" s="5" t="s">
        <v>14</v>
      </c>
      <c r="C14" s="17">
        <f>SUM(C15:C17)</f>
        <v>3772.5</v>
      </c>
      <c r="D14" s="17">
        <f>SUM(D15:D17)</f>
        <v>9109.6</v>
      </c>
      <c r="E14" s="17">
        <f>SUM(E15:E17)</f>
        <v>3565</v>
      </c>
      <c r="F14" s="19">
        <f t="shared" si="0"/>
        <v>0.9449966865473823</v>
      </c>
      <c r="G14" s="19">
        <f t="shared" si="1"/>
        <v>0.39134539387020284</v>
      </c>
      <c r="H14" s="17">
        <f>SUM(H15:H17)</f>
        <v>1026.8</v>
      </c>
      <c r="I14" s="19">
        <f t="shared" si="2"/>
        <v>0.2721802518223989</v>
      </c>
      <c r="J14" s="19">
        <f t="shared" si="3"/>
        <v>0.1127162553789409</v>
      </c>
      <c r="K14" s="17">
        <f>SUM(K15:K17)</f>
        <v>1099.4</v>
      </c>
      <c r="L14" s="19">
        <f t="shared" si="4"/>
        <v>0.29142478462557986</v>
      </c>
      <c r="M14" s="19">
        <f t="shared" si="5"/>
        <v>0.12068586985158515</v>
      </c>
    </row>
    <row r="15" spans="1:13" s="14" customFormat="1" ht="12.75">
      <c r="A15" s="6" t="s">
        <v>68</v>
      </c>
      <c r="B15" s="7" t="s">
        <v>67</v>
      </c>
      <c r="C15" s="26">
        <v>0</v>
      </c>
      <c r="D15" s="15">
        <v>0</v>
      </c>
      <c r="E15" s="15">
        <v>2.5</v>
      </c>
      <c r="F15" s="13" t="s">
        <v>48</v>
      </c>
      <c r="G15" s="13" t="s">
        <v>48</v>
      </c>
      <c r="H15" s="15">
        <v>0</v>
      </c>
      <c r="I15" s="13" t="s">
        <v>48</v>
      </c>
      <c r="J15" s="13" t="s">
        <v>48</v>
      </c>
      <c r="K15" s="15">
        <v>0</v>
      </c>
      <c r="L15" s="13" t="s">
        <v>48</v>
      </c>
      <c r="M15" s="13" t="s">
        <v>48</v>
      </c>
    </row>
    <row r="16" spans="1:13" s="14" customFormat="1" ht="12.75">
      <c r="A16" s="6" t="s">
        <v>12</v>
      </c>
      <c r="B16" s="7" t="s">
        <v>15</v>
      </c>
      <c r="C16" s="26">
        <v>3764.5</v>
      </c>
      <c r="D16" s="15">
        <v>9091.6</v>
      </c>
      <c r="E16" s="15">
        <v>3552.5</v>
      </c>
      <c r="F16" s="13">
        <f t="shared" si="0"/>
        <v>0.9436844202417319</v>
      </c>
      <c r="G16" s="13">
        <f t="shared" si="1"/>
        <v>0.39074530335694485</v>
      </c>
      <c r="H16" s="15">
        <v>1026.8</v>
      </c>
      <c r="I16" s="13">
        <f t="shared" si="2"/>
        <v>0.27275866648957364</v>
      </c>
      <c r="J16" s="13">
        <f t="shared" si="3"/>
        <v>0.11293941660433807</v>
      </c>
      <c r="K16" s="15">
        <v>1099.4</v>
      </c>
      <c r="L16" s="13">
        <f t="shared" si="4"/>
        <v>0.29204409616150884</v>
      </c>
      <c r="M16" s="13">
        <f t="shared" si="5"/>
        <v>0.1209248097144617</v>
      </c>
    </row>
    <row r="17" spans="1:13" s="14" customFormat="1" ht="12.75">
      <c r="A17" s="6" t="s">
        <v>13</v>
      </c>
      <c r="B17" s="7" t="s">
        <v>16</v>
      </c>
      <c r="C17" s="26">
        <v>8</v>
      </c>
      <c r="D17" s="15">
        <v>18</v>
      </c>
      <c r="E17" s="15">
        <v>10</v>
      </c>
      <c r="F17" s="13">
        <f t="shared" si="0"/>
        <v>1.25</v>
      </c>
      <c r="G17" s="13">
        <f t="shared" si="1"/>
        <v>0.5555555555555556</v>
      </c>
      <c r="H17" s="15">
        <v>0</v>
      </c>
      <c r="I17" s="13">
        <f t="shared" si="2"/>
        <v>0</v>
      </c>
      <c r="J17" s="13">
        <f t="shared" si="3"/>
        <v>0</v>
      </c>
      <c r="K17" s="15">
        <v>0</v>
      </c>
      <c r="L17" s="13">
        <f t="shared" si="4"/>
        <v>0</v>
      </c>
      <c r="M17" s="13">
        <f t="shared" si="5"/>
        <v>0</v>
      </c>
    </row>
    <row r="18" spans="1:13" s="20" customFormat="1" ht="12.75">
      <c r="A18" s="4" t="s">
        <v>21</v>
      </c>
      <c r="B18" s="5" t="s">
        <v>17</v>
      </c>
      <c r="C18" s="25">
        <f>SUM(C19:C21)</f>
        <v>16183.300000000001</v>
      </c>
      <c r="D18" s="18">
        <f>SUM(D19:D21)</f>
        <v>6696</v>
      </c>
      <c r="E18" s="17">
        <f>SUM(E19:E21)</f>
        <v>5016</v>
      </c>
      <c r="F18" s="19">
        <f t="shared" si="0"/>
        <v>0.30994914510637506</v>
      </c>
      <c r="G18" s="19">
        <f t="shared" si="1"/>
        <v>0.7491039426523297</v>
      </c>
      <c r="H18" s="17">
        <f>SUM(H19:H21)</f>
        <v>3232</v>
      </c>
      <c r="I18" s="19">
        <f t="shared" si="2"/>
        <v>0.19971204884047133</v>
      </c>
      <c r="J18" s="19">
        <f t="shared" si="3"/>
        <v>0.4826762246117085</v>
      </c>
      <c r="K18" s="17">
        <f>SUM(K19:K21)</f>
        <v>3232</v>
      </c>
      <c r="L18" s="19">
        <f>K18/C18</f>
        <v>0.19971204884047133</v>
      </c>
      <c r="M18" s="19">
        <f>K18/D18</f>
        <v>0.4826762246117085</v>
      </c>
    </row>
    <row r="19" spans="1:13" s="14" customFormat="1" ht="12.75">
      <c r="A19" s="2" t="s">
        <v>22</v>
      </c>
      <c r="B19" s="1" t="s">
        <v>18</v>
      </c>
      <c r="C19" s="26">
        <v>211.2</v>
      </c>
      <c r="D19" s="15">
        <v>279.6</v>
      </c>
      <c r="E19" s="15">
        <v>250</v>
      </c>
      <c r="F19" s="13">
        <f t="shared" si="0"/>
        <v>1.1837121212121213</v>
      </c>
      <c r="G19" s="13">
        <f t="shared" si="1"/>
        <v>0.8941344778254648</v>
      </c>
      <c r="H19" s="15">
        <v>250</v>
      </c>
      <c r="I19" s="13">
        <f t="shared" si="2"/>
        <v>1.1837121212121213</v>
      </c>
      <c r="J19" s="13">
        <f t="shared" si="3"/>
        <v>0.8941344778254648</v>
      </c>
      <c r="K19" s="15">
        <v>250</v>
      </c>
      <c r="L19" s="13">
        <f t="shared" si="4"/>
        <v>1.1837121212121213</v>
      </c>
      <c r="M19" s="13">
        <f t="shared" si="5"/>
        <v>0.8941344778254648</v>
      </c>
    </row>
    <row r="20" spans="1:13" s="14" customFormat="1" ht="12.75">
      <c r="A20" s="6" t="s">
        <v>23</v>
      </c>
      <c r="B20" s="7" t="s">
        <v>19</v>
      </c>
      <c r="C20" s="26">
        <v>11882.1</v>
      </c>
      <c r="D20" s="15">
        <v>1920.8</v>
      </c>
      <c r="E20" s="15">
        <v>1372</v>
      </c>
      <c r="F20" s="13">
        <f t="shared" si="0"/>
        <v>0.11546780451267032</v>
      </c>
      <c r="G20" s="13">
        <f t="shared" si="1"/>
        <v>0.7142857142857143</v>
      </c>
      <c r="H20" s="15">
        <v>550</v>
      </c>
      <c r="I20" s="13">
        <f t="shared" si="2"/>
        <v>0.046288114053913025</v>
      </c>
      <c r="J20" s="13">
        <f t="shared" si="3"/>
        <v>0.2863390254060808</v>
      </c>
      <c r="K20" s="15">
        <v>550</v>
      </c>
      <c r="L20" s="13">
        <f t="shared" si="4"/>
        <v>0.046288114053913025</v>
      </c>
      <c r="M20" s="13">
        <f t="shared" si="5"/>
        <v>0.2863390254060808</v>
      </c>
    </row>
    <row r="21" spans="1:13" s="14" customFormat="1" ht="12.75">
      <c r="A21" s="2" t="s">
        <v>24</v>
      </c>
      <c r="B21" s="1" t="s">
        <v>20</v>
      </c>
      <c r="C21" s="26">
        <v>4090</v>
      </c>
      <c r="D21" s="15">
        <v>4495.6</v>
      </c>
      <c r="E21" s="15">
        <v>3394</v>
      </c>
      <c r="F21" s="13">
        <f t="shared" si="0"/>
        <v>0.8298288508557458</v>
      </c>
      <c r="G21" s="13">
        <f t="shared" si="1"/>
        <v>0.7549604057300471</v>
      </c>
      <c r="H21" s="15">
        <v>2432</v>
      </c>
      <c r="I21" s="13">
        <f t="shared" si="2"/>
        <v>0.5946210268948655</v>
      </c>
      <c r="J21" s="13">
        <f t="shared" si="3"/>
        <v>0.5409733962096271</v>
      </c>
      <c r="K21" s="15">
        <v>2432</v>
      </c>
      <c r="L21" s="13">
        <f t="shared" si="4"/>
        <v>0.5946210268948655</v>
      </c>
      <c r="M21" s="13">
        <f t="shared" si="5"/>
        <v>0.5409733962096271</v>
      </c>
    </row>
    <row r="22" spans="1:13" s="20" customFormat="1" ht="12.75">
      <c r="A22" s="4" t="s">
        <v>27</v>
      </c>
      <c r="B22" s="5" t="s">
        <v>25</v>
      </c>
      <c r="C22" s="25">
        <f>SUM(C23:C23)</f>
        <v>18.8</v>
      </c>
      <c r="D22" s="18">
        <f>SUM(D23:D23)</f>
        <v>0</v>
      </c>
      <c r="E22" s="17">
        <f>SUM(E23:E23)</f>
        <v>0</v>
      </c>
      <c r="F22" s="19">
        <f>E22/C22</f>
        <v>0</v>
      </c>
      <c r="G22" s="19" t="s">
        <v>48</v>
      </c>
      <c r="H22" s="17">
        <f>SUM(H23:H23)</f>
        <v>0</v>
      </c>
      <c r="I22" s="19">
        <f t="shared" si="2"/>
        <v>0</v>
      </c>
      <c r="J22" s="19" t="s">
        <v>48</v>
      </c>
      <c r="K22" s="17">
        <f>SUM(K23:K23)</f>
        <v>0</v>
      </c>
      <c r="L22" s="19">
        <f t="shared" si="4"/>
        <v>0</v>
      </c>
      <c r="M22" s="19" t="s">
        <v>48</v>
      </c>
    </row>
    <row r="23" spans="1:13" s="14" customFormat="1" ht="12.75">
      <c r="A23" s="6" t="s">
        <v>47</v>
      </c>
      <c r="B23" s="7" t="s">
        <v>26</v>
      </c>
      <c r="C23" s="26">
        <v>18.8</v>
      </c>
      <c r="D23" s="15">
        <v>0</v>
      </c>
      <c r="E23" s="15">
        <v>0</v>
      </c>
      <c r="F23" s="13">
        <f aca="true" t="shared" si="6" ref="F23:F30">E23/C23</f>
        <v>0</v>
      </c>
      <c r="G23" s="13" t="s">
        <v>48</v>
      </c>
      <c r="H23" s="15">
        <v>0</v>
      </c>
      <c r="I23" s="13">
        <f t="shared" si="2"/>
        <v>0</v>
      </c>
      <c r="J23" s="13" t="s">
        <v>48</v>
      </c>
      <c r="K23" s="15">
        <v>0</v>
      </c>
      <c r="L23" s="13">
        <f t="shared" si="4"/>
        <v>0</v>
      </c>
      <c r="M23" s="13" t="s">
        <v>48</v>
      </c>
    </row>
    <row r="24" spans="1:13" s="20" customFormat="1" ht="12.75">
      <c r="A24" s="4" t="s">
        <v>30</v>
      </c>
      <c r="B24" s="5" t="s">
        <v>28</v>
      </c>
      <c r="C24" s="25">
        <f>SUM(C25:C25)</f>
        <v>11890.5</v>
      </c>
      <c r="D24" s="18">
        <f>SUM(D25:D25)</f>
        <v>13082.1</v>
      </c>
      <c r="E24" s="17">
        <f>SUM(E25:E25)</f>
        <v>12947.5</v>
      </c>
      <c r="F24" s="19">
        <f t="shared" si="6"/>
        <v>1.0888944956057356</v>
      </c>
      <c r="G24" s="19">
        <f t="shared" si="1"/>
        <v>0.9897111320048004</v>
      </c>
      <c r="H24" s="17">
        <f>SUM(H25:H25)</f>
        <v>7731.1</v>
      </c>
      <c r="I24" s="19">
        <f t="shared" si="2"/>
        <v>0.6501913292123965</v>
      </c>
      <c r="J24" s="19">
        <f t="shared" si="3"/>
        <v>0.5909678109783597</v>
      </c>
      <c r="K24" s="17">
        <f>SUM(K25:K25)</f>
        <v>7772.2</v>
      </c>
      <c r="L24" s="19">
        <f t="shared" si="4"/>
        <v>0.6536478701484378</v>
      </c>
      <c r="M24" s="19">
        <f t="shared" si="5"/>
        <v>0.594109508412258</v>
      </c>
    </row>
    <row r="25" spans="1:13" s="14" customFormat="1" ht="12.75">
      <c r="A25" s="6" t="s">
        <v>31</v>
      </c>
      <c r="B25" s="7" t="s">
        <v>29</v>
      </c>
      <c r="C25" s="26">
        <v>11890.5</v>
      </c>
      <c r="D25" s="15">
        <v>13082.1</v>
      </c>
      <c r="E25" s="15">
        <v>12947.5</v>
      </c>
      <c r="F25" s="13">
        <f t="shared" si="6"/>
        <v>1.0888944956057356</v>
      </c>
      <c r="G25" s="13">
        <f t="shared" si="1"/>
        <v>0.9897111320048004</v>
      </c>
      <c r="H25" s="15">
        <v>7731.1</v>
      </c>
      <c r="I25" s="13">
        <f t="shared" si="2"/>
        <v>0.6501913292123965</v>
      </c>
      <c r="J25" s="13">
        <f t="shared" si="3"/>
        <v>0.5909678109783597</v>
      </c>
      <c r="K25" s="15">
        <v>7772.2</v>
      </c>
      <c r="L25" s="13">
        <f t="shared" si="4"/>
        <v>0.6536478701484378</v>
      </c>
      <c r="M25" s="13">
        <f t="shared" si="5"/>
        <v>0.594109508412258</v>
      </c>
    </row>
    <row r="26" spans="1:13" s="20" customFormat="1" ht="12.75">
      <c r="A26" s="4" t="s">
        <v>32</v>
      </c>
      <c r="B26" s="8">
        <v>1000</v>
      </c>
      <c r="C26" s="25">
        <f>SUM(C27:C27)</f>
        <v>0</v>
      </c>
      <c r="D26" s="18">
        <f>SUM(D27:D27)</f>
        <v>0</v>
      </c>
      <c r="E26" s="17">
        <f>SUM(E27:E27)</f>
        <v>47.1</v>
      </c>
      <c r="F26" s="19" t="s">
        <v>48</v>
      </c>
      <c r="G26" s="19" t="s">
        <v>48</v>
      </c>
      <c r="H26" s="17">
        <f>SUM(H27:H27)</f>
        <v>0</v>
      </c>
      <c r="I26" s="19" t="s">
        <v>48</v>
      </c>
      <c r="J26" s="19" t="s">
        <v>48</v>
      </c>
      <c r="K26" s="17">
        <f>SUM(K27:K27)</f>
        <v>0</v>
      </c>
      <c r="L26" s="19" t="s">
        <v>48</v>
      </c>
      <c r="M26" s="19" t="s">
        <v>48</v>
      </c>
    </row>
    <row r="27" spans="1:13" s="14" customFormat="1" ht="12.75">
      <c r="A27" s="6" t="s">
        <v>33</v>
      </c>
      <c r="B27" s="3">
        <v>1003</v>
      </c>
      <c r="C27" s="26">
        <v>0</v>
      </c>
      <c r="D27" s="15">
        <v>0</v>
      </c>
      <c r="E27" s="15">
        <v>47.1</v>
      </c>
      <c r="F27" s="13" t="s">
        <v>48</v>
      </c>
      <c r="G27" s="13" t="s">
        <v>48</v>
      </c>
      <c r="H27" s="15">
        <v>0</v>
      </c>
      <c r="I27" s="13" t="s">
        <v>48</v>
      </c>
      <c r="J27" s="13" t="s">
        <v>48</v>
      </c>
      <c r="K27" s="15">
        <v>0</v>
      </c>
      <c r="L27" s="13" t="s">
        <v>48</v>
      </c>
      <c r="M27" s="13" t="s">
        <v>48</v>
      </c>
    </row>
    <row r="28" spans="1:13" s="20" customFormat="1" ht="12.75">
      <c r="A28" s="4" t="s">
        <v>34</v>
      </c>
      <c r="B28" s="8">
        <v>1100</v>
      </c>
      <c r="C28" s="25">
        <f>SUM(C29:C29)</f>
        <v>22.8</v>
      </c>
      <c r="D28" s="18">
        <f>SUM(D29:D29)</f>
        <v>10</v>
      </c>
      <c r="E28" s="17">
        <f>SUM(E29:E29)</f>
        <v>25</v>
      </c>
      <c r="F28" s="13">
        <f t="shared" si="6"/>
        <v>1.0964912280701753</v>
      </c>
      <c r="G28" s="19">
        <f t="shared" si="1"/>
        <v>2.5</v>
      </c>
      <c r="H28" s="17">
        <f>SUM(H29:H29)</f>
        <v>15</v>
      </c>
      <c r="I28" s="13">
        <f t="shared" si="2"/>
        <v>0.6578947368421052</v>
      </c>
      <c r="J28" s="19">
        <f t="shared" si="3"/>
        <v>1.5</v>
      </c>
      <c r="K28" s="17">
        <f>SUM(K29:K29)</f>
        <v>15</v>
      </c>
      <c r="L28" s="19" t="s">
        <v>48</v>
      </c>
      <c r="M28" s="19">
        <f t="shared" si="5"/>
        <v>1.5</v>
      </c>
    </row>
    <row r="29" spans="1:13" s="14" customFormat="1" ht="12.75">
      <c r="A29" s="6" t="s">
        <v>35</v>
      </c>
      <c r="B29" s="3">
        <v>1102</v>
      </c>
      <c r="C29" s="26">
        <v>22.8</v>
      </c>
      <c r="D29" s="15">
        <v>10</v>
      </c>
      <c r="E29" s="15">
        <v>25</v>
      </c>
      <c r="F29" s="13">
        <f t="shared" si="6"/>
        <v>1.0964912280701753</v>
      </c>
      <c r="G29" s="13">
        <f t="shared" si="1"/>
        <v>2.5</v>
      </c>
      <c r="H29" s="15">
        <v>15</v>
      </c>
      <c r="I29" s="13">
        <f t="shared" si="2"/>
        <v>0.6578947368421052</v>
      </c>
      <c r="J29" s="13">
        <f t="shared" si="3"/>
        <v>1.5</v>
      </c>
      <c r="K29" s="15">
        <v>15</v>
      </c>
      <c r="L29" s="13" t="s">
        <v>48</v>
      </c>
      <c r="M29" s="13">
        <f t="shared" si="5"/>
        <v>1.5</v>
      </c>
    </row>
    <row r="30" spans="1:13" s="20" customFormat="1" ht="12.75">
      <c r="A30" s="31" t="s">
        <v>37</v>
      </c>
      <c r="B30" s="32"/>
      <c r="C30" s="25">
        <f>C5+C10+C12+C14+C18+C22+C24+C26+C28</f>
        <v>32654.6</v>
      </c>
      <c r="D30" s="25">
        <f>D5+D10+D12+D14+D18+D22+D24+D26+D28</f>
        <v>29633</v>
      </c>
      <c r="E30" s="25">
        <f>E5+E10+E12+E14+E18+E22+E24+E26+E28</f>
        <v>22499.199999999997</v>
      </c>
      <c r="F30" s="19">
        <f t="shared" si="6"/>
        <v>0.6890055306143698</v>
      </c>
      <c r="G30" s="19">
        <f t="shared" si="1"/>
        <v>0.7592616339891336</v>
      </c>
      <c r="H30" s="25">
        <f>H5+H10+H12+H14+H18+H22+H24+H26+H28</f>
        <v>12958.900000000001</v>
      </c>
      <c r="I30" s="19">
        <f t="shared" si="2"/>
        <v>0.39684761105632904</v>
      </c>
      <c r="J30" s="19">
        <f t="shared" si="3"/>
        <v>0.4373131306313907</v>
      </c>
      <c r="K30" s="25">
        <f>K5+K10+K12+K14+K18+K22+K24+K26+K28</f>
        <v>12512.7</v>
      </c>
      <c r="L30" s="19">
        <f t="shared" si="4"/>
        <v>0.38318337998321833</v>
      </c>
      <c r="M30" s="19">
        <f t="shared" si="5"/>
        <v>0.4222555934262478</v>
      </c>
    </row>
  </sheetData>
  <sheetProtection/>
  <mergeCells count="2">
    <mergeCell ref="A1:M1"/>
    <mergeCell ref="A30:B30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2019-11-14T14:11:23Z</cp:lastPrinted>
  <dcterms:created xsi:type="dcterms:W3CDTF">2014-03-24T07:39:29Z</dcterms:created>
  <dcterms:modified xsi:type="dcterms:W3CDTF">2022-11-10T11:46:00Z</dcterms:modified>
  <cp:category/>
  <cp:version/>
  <cp:contentType/>
  <cp:contentStatus/>
</cp:coreProperties>
</file>