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0" windowWidth="13815" windowHeight="10470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<sst xmlns="http://schemas.openxmlformats.org/spreadsheetml/2006/main" count="126" uniqueCount="114">
  <si>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</si>
  <si>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</si>
  <si>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</si>
  <si>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</si>
  <si>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</si>
  <si>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</si>
  <si>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</si>
  <si>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</si>
  <si>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</si>
  <si>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</si>
  <si>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</si>
  <si>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</si>
  <si>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</si>
  <si>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</si>
  <si>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</si>
  <si>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</si>
  <si>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</si>
  <si>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</si>
  <si>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</si>
  <si>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</si>
  <si>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</si>
  <si>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</si>
  <si>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</si>
  <si>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</si>
  <si>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</si>
  <si>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</si>
  <si>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</si>
  <si>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</si>
  <si>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</si>
  <si>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</si>
  <si>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</si>
  <si>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</si>
  <si>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</si>
  <si>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</si>
  <si>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</si>
  <si>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</si>
  <si>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</si>
  <si>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</si>
  <si>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</si>
  <si>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</si>
  <si>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</si>
  <si>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</si>
  <si>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</si>
  <si>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</si>
  <si>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</si>
  <si>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</si>
  <si>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</si>
  <si>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</si>
  <si>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</si>
  <si>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</si>
  <si>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</si>
  <si>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</si>
  <si>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</si>
  <si>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</si>
  <si>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</si>
  <si>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</si>
  <si>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</si>
  <si>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</si>
  <si>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</si>
  <si>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</si>
  <si>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</si>
  <si>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</si>
  <si>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</si>
  <si>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</si>
  <si>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</si>
  <si>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</si>
  <si>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</si>
  <si>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</si>
  <si>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</si>
  <si>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</si>
  <si>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</si>
  <si>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</si>
  <si>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</si>
  <si>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</si>
  <si>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</si>
  <si>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</si>
  <si>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</si>
  <si>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</si>
  <si>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</si>
  <si>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</si>
  <si>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</si>
  <si>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</si>
  <si>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</si>
  <si>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</si>
  <si>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</si>
  <si>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</si>
  <si>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</si>
  <si>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</si>
  <si>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</si>
  <si>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</si>
  <si>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</si>
  <si>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</si>
  <si>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</si>
  <si>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</si>
  <si>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</si>
  <si>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</si>
  <si>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</si>
  <si>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</si>
  <si>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</si>
  <si>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</si>
  <si>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</si>
  <si>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</si>
  <si>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</si>
  <si>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>Резервный фонд Правительства Ивановской области</t>
  </si>
  <si>
    <t>св.200%</t>
  </si>
  <si>
    <t>Исполнение бюджетных назначений по расходам в 2022 году, динамика исполнения расходной части в 2021-2022 годах</t>
  </si>
  <si>
    <t>план на 2022 год</t>
  </si>
  <si>
    <t>динамика расходов 2022/2021</t>
  </si>
  <si>
    <t xml:space="preserve">динамика расходов 2022/2021 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</si>
  <si>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</si>
  <si>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01.07.2022</t>
  </si>
  <si>
    <t xml:space="preserve">исполнено на 01.07.2021 </t>
  </si>
  <si>
    <t>исполнено на 01.07.2022</t>
  </si>
  <si>
    <t>% исполнения на 01.07.2022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</si>
</sst>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30" fillId="0" borderId="6">
      <alignment horizontal="left" wrapText="1"/>
      <protection/>
    </xf>
    <xf numFmtId="0" fontId="29" fillId="0" borderId="7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60" applyFont="1" applyFill="1" applyBorder="1" applyAlignment="1">
      <alignment horizontal="center" vertical="top"/>
      <protection/>
    </xf>
    <xf numFmtId="0" fontId="46" fillId="33" borderId="17" xfId="0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/>
    </xf>
    <xf numFmtId="0" fontId="48" fillId="33" borderId="17" xfId="40" applyNumberFormat="1" applyFont="1" applyFill="1" applyBorder="1" applyAlignment="1" applyProtection="1">
      <alignment horizontal="left" vertical="top" wrapText="1"/>
      <protection/>
    </xf>
    <xf numFmtId="49" fontId="48" fillId="33" borderId="17" xfId="35" applyNumberFormat="1" applyFont="1" applyFill="1" applyBorder="1" applyAlignment="1" applyProtection="1">
      <alignment horizontal="center" vertical="top"/>
      <protection/>
    </xf>
    <xf numFmtId="165" fontId="49" fillId="33" borderId="17" xfId="0" applyNumberFormat="1" applyFont="1" applyFill="1" applyBorder="1" applyAlignment="1">
      <alignment horizontal="center" vertical="top"/>
    </xf>
    <xf numFmtId="164" fontId="49" fillId="33" borderId="17" xfId="0" applyNumberFormat="1" applyFont="1" applyFill="1" applyBorder="1" applyAlignment="1">
      <alignment horizontal="center" vertical="top"/>
    </xf>
    <xf numFmtId="0" fontId="50" fillId="33" borderId="17" xfId="40" applyNumberFormat="1" applyFont="1" applyFill="1" applyBorder="1" applyAlignment="1" applyProtection="1">
      <alignment horizontal="left" vertical="top" wrapText="1"/>
      <protection/>
    </xf>
    <xf numFmtId="49" fontId="50" fillId="33" borderId="17" xfId="35" applyNumberFormat="1" applyFont="1" applyFill="1" applyBorder="1" applyAlignment="1" applyProtection="1">
      <alignment horizontal="center" vertical="top"/>
      <protection/>
    </xf>
    <xf numFmtId="165" fontId="46" fillId="33" borderId="17" xfId="0" applyNumberFormat="1" applyFont="1" applyFill="1" applyBorder="1" applyAlignment="1">
      <alignment horizontal="center" vertical="top"/>
    </xf>
    <xf numFmtId="164" fontId="46" fillId="33" borderId="17" xfId="0" applyNumberFormat="1" applyFont="1" applyFill="1" applyBorder="1" applyAlignment="1">
      <alignment horizontal="center" vertical="top"/>
    </xf>
    <xf numFmtId="0" fontId="48" fillId="33" borderId="17" xfId="38" applyNumberFormat="1" applyFont="1" applyFill="1" applyBorder="1" applyAlignment="1" applyProtection="1">
      <alignment horizontal="left" vertical="top" wrapText="1"/>
      <protection/>
    </xf>
    <xf numFmtId="49" fontId="48" fillId="33" borderId="17" xfId="33" applyNumberFormat="1" applyFont="1" applyFill="1" applyBorder="1" applyAlignment="1" applyProtection="1">
      <alignment horizontal="center" vertical="top" wrapText="1"/>
      <protection/>
    </xf>
    <xf numFmtId="0" fontId="46" fillId="33" borderId="17" xfId="0" applyFont="1" applyFill="1" applyBorder="1" applyAlignment="1">
      <alignment horizontal="center" vertical="center" wrapText="1"/>
    </xf>
    <xf numFmtId="165" fontId="49" fillId="33" borderId="17" xfId="0" applyNumberFormat="1" applyFont="1" applyFill="1" applyBorder="1" applyAlignment="1">
      <alignment horizontal="right" vertical="top"/>
    </xf>
    <xf numFmtId="165" fontId="46" fillId="33" borderId="17" xfId="0" applyNumberFormat="1" applyFont="1" applyFill="1" applyBorder="1" applyAlignment="1">
      <alignment horizontal="right" vertical="top"/>
    </xf>
    <xf numFmtId="0" fontId="48" fillId="33" borderId="18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49" fontId="0" fillId="33" borderId="19" xfId="0" applyNumberForma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 vertical="top"/>
    </xf>
    <xf numFmtId="0" fontId="50" fillId="0" borderId="17" xfId="0" applyFont="1" applyBorder="1" applyAlignment="1">
      <alignment horizontal="right" vertical="top"/>
    </xf>
    <xf numFmtId="165" fontId="49" fillId="33" borderId="20" xfId="0" applyNumberFormat="1" applyFont="1" applyFill="1" applyBorder="1" applyAlignment="1">
      <alignment horizontal="right" vertical="top"/>
    </xf>
    <xf numFmtId="0" fontId="50" fillId="33" borderId="20" xfId="0" applyFont="1" applyFill="1" applyBorder="1" applyAlignment="1">
      <alignment horizontal="right" vertical="top"/>
    </xf>
    <xf numFmtId="165" fontId="46" fillId="33" borderId="20" xfId="0" applyNumberFormat="1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165" fontId="49" fillId="33" borderId="21" xfId="0" applyNumberFormat="1" applyFont="1" applyFill="1" applyBorder="1" applyAlignment="1">
      <alignment horizontal="right" vertical="top"/>
    </xf>
    <xf numFmtId="0" fontId="50" fillId="0" borderId="21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4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9" t="s">
        <v>105</v>
      </c>
      <c r="B2" s="40"/>
      <c r="C2" s="40"/>
      <c r="D2" s="40"/>
      <c r="E2" s="40"/>
      <c r="F2" s="40"/>
      <c r="G2" s="40"/>
    </row>
    <row r="3" spans="1:7" ht="22.5" customHeight="1">
      <c r="A3" s="41" t="s">
        <v>4</v>
      </c>
      <c r="B3" s="40"/>
      <c r="C3" s="40"/>
      <c r="D3" s="40"/>
      <c r="E3" s="40"/>
      <c r="F3" s="40"/>
      <c r="G3" s="40"/>
    </row>
    <row r="4" spans="1:7" ht="15">
      <c r="A4" s="42" t="s">
        <v>110</v>
      </c>
      <c r="B4" s="43"/>
      <c r="C4" s="43"/>
      <c r="D4" s="43"/>
      <c r="E4" s="43"/>
      <c r="F4" s="43"/>
      <c r="G4" s="43"/>
    </row>
    <row r="5" spans="1:7" ht="1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72</v>
      </c>
      <c r="B6" s="9" t="s">
        <v>73</v>
      </c>
      <c r="C6" s="10" t="s">
        <v>111</v>
      </c>
      <c r="D6" s="10" t="s">
        <v>106</v>
      </c>
      <c r="E6" s="10" t="s">
        <v>112</v>
      </c>
      <c r="F6" s="10" t="s">
        <v>113</v>
      </c>
      <c r="G6" s="10" t="s">
        <v>107</v>
      </c>
    </row>
    <row r="7" spans="1:7" ht="15">
      <c r="A7" s="11">
        <v>1</v>
      </c>
      <c r="B7" s="11" t="s">
        <v>74</v>
      </c>
      <c r="C7" s="11" t="s">
        <v>75</v>
      </c>
      <c r="D7" s="11" t="s">
        <v>76</v>
      </c>
      <c r="E7" s="11" t="s">
        <v>0</v>
      </c>
      <c r="F7" s="11" t="s">
        <v>1</v>
      </c>
      <c r="G7" s="11" t="s">
        <v>2</v>
      </c>
    </row>
    <row r="8" spans="1:7" ht="31.5">
      <c r="A8" s="12" t="s">
        <v>5</v>
      </c>
      <c r="B8" s="13" t="s">
        <v>6</v>
      </c>
      <c r="C8" s="14">
        <f>C9+C10+C11+C12+C13+C14</f>
        <v>148</v>
      </c>
      <c r="D8" s="14">
        <f>D9+D10+D11+D12+D13+D14</f>
        <v>347.6</v>
      </c>
      <c r="E8" s="14">
        <f>E9+E10+E11+E12+E13+E14</f>
        <v>131.2</v>
      </c>
      <c r="F8" s="15">
        <f>E8/D8</f>
        <v>0.3774453394706559</v>
      </c>
      <c r="G8" s="15">
        <f aca="true" t="shared" si="0" ref="G8:G44">E8/C8</f>
        <v>0.8864864864864864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3">
      <c r="A11" s="16" t="s">
        <v>11</v>
      </c>
      <c r="B11" s="17" t="s">
        <v>12</v>
      </c>
      <c r="C11" s="18">
        <v>90.3</v>
      </c>
      <c r="D11" s="18">
        <v>180.6</v>
      </c>
      <c r="E11" s="18">
        <v>90.3</v>
      </c>
      <c r="F11" s="19">
        <f t="shared" si="1"/>
        <v>0.5</v>
      </c>
      <c r="G11" s="19">
        <f t="shared" si="0"/>
        <v>1</v>
      </c>
    </row>
    <row r="12" spans="1:7" ht="31.5" hidden="1">
      <c r="A12" s="16" t="s">
        <v>99</v>
      </c>
      <c r="B12" s="17" t="s">
        <v>100</v>
      </c>
      <c r="C12" s="18">
        <v>0</v>
      </c>
      <c r="D12" s="18">
        <v>0</v>
      </c>
      <c r="E12" s="18">
        <v>0</v>
      </c>
      <c r="F12" s="19">
        <v>0</v>
      </c>
      <c r="G12" s="15">
        <v>0</v>
      </c>
    </row>
    <row r="13" spans="1:7" ht="15.75">
      <c r="A13" s="16" t="s">
        <v>13</v>
      </c>
      <c r="B13" s="17" t="s">
        <v>14</v>
      </c>
      <c r="C13" s="18">
        <v>0</v>
      </c>
      <c r="D13" s="18">
        <v>100</v>
      </c>
      <c r="E13" s="18">
        <v>0</v>
      </c>
      <c r="F13" s="19">
        <f>E13/D13</f>
        <v>0</v>
      </c>
      <c r="G13" s="19">
        <v>0</v>
      </c>
    </row>
    <row r="14" spans="1:7" ht="15.75">
      <c r="A14" s="16" t="s">
        <v>15</v>
      </c>
      <c r="B14" s="17" t="s">
        <v>16</v>
      </c>
      <c r="C14" s="18">
        <v>57.7</v>
      </c>
      <c r="D14" s="18">
        <v>67</v>
      </c>
      <c r="E14" s="18">
        <v>40.9</v>
      </c>
      <c r="F14" s="19">
        <f t="shared" si="1"/>
        <v>0.6104477611940299</v>
      </c>
      <c r="G14" s="19">
        <f t="shared" si="0"/>
        <v>0.7088388214904678</v>
      </c>
    </row>
    <row r="15" spans="1:7" s="7" customFormat="1" ht="15.75">
      <c r="A15" s="12" t="s">
        <v>82</v>
      </c>
      <c r="B15" s="13" t="s">
        <v>101</v>
      </c>
      <c r="C15" s="14">
        <f>C16</f>
        <v>98.6</v>
      </c>
      <c r="D15" s="14">
        <f>D16</f>
        <v>238.8</v>
      </c>
      <c r="E15" s="14">
        <f>E16</f>
        <v>112.7</v>
      </c>
      <c r="F15" s="15">
        <f t="shared" si="1"/>
        <v>0.4719430485762144</v>
      </c>
      <c r="G15" s="15">
        <f t="shared" si="0"/>
        <v>1.143002028397566</v>
      </c>
    </row>
    <row r="16" spans="1:7" s="8" customFormat="1" ht="31.5">
      <c r="A16" s="16" t="s">
        <v>83</v>
      </c>
      <c r="B16" s="17" t="s">
        <v>102</v>
      </c>
      <c r="C16" s="18">
        <v>98.6</v>
      </c>
      <c r="D16" s="18">
        <v>238.8</v>
      </c>
      <c r="E16" s="18">
        <v>112.7</v>
      </c>
      <c r="F16" s="19">
        <f>E16/D16</f>
        <v>0.4719430485762144</v>
      </c>
      <c r="G16" s="19">
        <f t="shared" si="0"/>
        <v>1.143002028397566</v>
      </c>
    </row>
    <row r="17" spans="1:7" ht="47.25">
      <c r="A17" s="12" t="s">
        <v>17</v>
      </c>
      <c r="B17" s="13" t="s">
        <v>18</v>
      </c>
      <c r="C17" s="14">
        <f>C18+C19</f>
        <v>49.6</v>
      </c>
      <c r="D17" s="14">
        <f>D18+D19</f>
        <v>235</v>
      </c>
      <c r="E17" s="14">
        <f>E18+E19</f>
        <v>228.1</v>
      </c>
      <c r="F17" s="15">
        <f t="shared" si="1"/>
        <v>0.9706382978723403</v>
      </c>
      <c r="G17" s="15" t="s">
        <v>104</v>
      </c>
    </row>
    <row r="18" spans="1:7" ht="63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9" t="e">
        <f t="shared" si="0"/>
        <v>#DIV/0!</v>
      </c>
    </row>
    <row r="19" spans="1:7" ht="63">
      <c r="A19" s="16" t="s">
        <v>109</v>
      </c>
      <c r="B19" s="17" t="s">
        <v>21</v>
      </c>
      <c r="C19" s="18">
        <v>49.6</v>
      </c>
      <c r="D19" s="18">
        <v>235</v>
      </c>
      <c r="E19" s="18">
        <v>228.1</v>
      </c>
      <c r="F19" s="19">
        <f t="shared" si="1"/>
        <v>0.9706382978723403</v>
      </c>
      <c r="G19" s="19" t="s">
        <v>104</v>
      </c>
    </row>
    <row r="20" spans="1:7" ht="15.75">
      <c r="A20" s="12" t="s">
        <v>22</v>
      </c>
      <c r="B20" s="13" t="s">
        <v>23</v>
      </c>
      <c r="C20" s="14">
        <f>C21+C22</f>
        <v>480</v>
      </c>
      <c r="D20" s="14">
        <f>D21+D22</f>
        <v>9109.6</v>
      </c>
      <c r="E20" s="14">
        <f>E21+E22</f>
        <v>364.9</v>
      </c>
      <c r="F20" s="15">
        <f t="shared" si="1"/>
        <v>0.04005664354087995</v>
      </c>
      <c r="G20" s="15">
        <f t="shared" si="0"/>
        <v>0.7602083333333333</v>
      </c>
    </row>
    <row r="21" spans="1:7" ht="15.75">
      <c r="A21" s="16" t="s">
        <v>24</v>
      </c>
      <c r="B21" s="17" t="s">
        <v>25</v>
      </c>
      <c r="C21" s="18">
        <v>472</v>
      </c>
      <c r="D21" s="18">
        <v>9091.6</v>
      </c>
      <c r="E21" s="18">
        <v>364.9</v>
      </c>
      <c r="F21" s="19">
        <f t="shared" si="1"/>
        <v>0.040135949667825244</v>
      </c>
      <c r="G21" s="19">
        <f t="shared" si="0"/>
        <v>0.773093220338983</v>
      </c>
    </row>
    <row r="22" spans="1:7" ht="31.5">
      <c r="A22" s="16" t="s">
        <v>26</v>
      </c>
      <c r="B22" s="17" t="s">
        <v>27</v>
      </c>
      <c r="C22" s="18">
        <v>8</v>
      </c>
      <c r="D22" s="18">
        <v>18</v>
      </c>
      <c r="E22" s="18">
        <v>0</v>
      </c>
      <c r="F22" s="19">
        <f t="shared" si="1"/>
        <v>0</v>
      </c>
      <c r="G22" s="19">
        <v>0</v>
      </c>
    </row>
    <row r="23" spans="1:7" ht="31.5">
      <c r="A23" s="12" t="s">
        <v>28</v>
      </c>
      <c r="B23" s="13" t="s">
        <v>29</v>
      </c>
      <c r="C23" s="14">
        <f>C24+C25+C26</f>
        <v>3332.8</v>
      </c>
      <c r="D23" s="14">
        <f>D24+D25+D26</f>
        <v>6682.5</v>
      </c>
      <c r="E23" s="14">
        <f>E24+E25+E26</f>
        <v>2261.9</v>
      </c>
      <c r="F23" s="15">
        <f t="shared" si="1"/>
        <v>0.33848110736999626</v>
      </c>
      <c r="G23" s="15">
        <f t="shared" si="0"/>
        <v>0.6786785885741718</v>
      </c>
    </row>
    <row r="24" spans="1:7" ht="15.75">
      <c r="A24" s="16" t="s">
        <v>30</v>
      </c>
      <c r="B24" s="17" t="s">
        <v>31</v>
      </c>
      <c r="C24" s="18">
        <v>38.4</v>
      </c>
      <c r="D24" s="18">
        <v>371.6</v>
      </c>
      <c r="E24" s="18">
        <v>30.1</v>
      </c>
      <c r="F24" s="19">
        <f t="shared" si="1"/>
        <v>0.0810010764262648</v>
      </c>
      <c r="G24" s="19">
        <f t="shared" si="0"/>
        <v>0.7838541666666667</v>
      </c>
    </row>
    <row r="25" spans="1:7" ht="21" customHeight="1">
      <c r="A25" s="16" t="s">
        <v>32</v>
      </c>
      <c r="B25" s="17" t="s">
        <v>33</v>
      </c>
      <c r="C25" s="18">
        <v>2098.4</v>
      </c>
      <c r="D25" s="18">
        <v>1907</v>
      </c>
      <c r="E25" s="18">
        <v>935.8</v>
      </c>
      <c r="F25" s="19">
        <f t="shared" si="1"/>
        <v>0.49071840587309906</v>
      </c>
      <c r="G25" s="19">
        <f t="shared" si="0"/>
        <v>0.44595882577201673</v>
      </c>
    </row>
    <row r="26" spans="1:7" ht="15.75">
      <c r="A26" s="16" t="s">
        <v>34</v>
      </c>
      <c r="B26" s="17" t="s">
        <v>35</v>
      </c>
      <c r="C26" s="18">
        <v>1196</v>
      </c>
      <c r="D26" s="18">
        <v>4403.9</v>
      </c>
      <c r="E26" s="18">
        <v>1296</v>
      </c>
      <c r="F26" s="19">
        <f t="shared" si="1"/>
        <v>0.2942846113671973</v>
      </c>
      <c r="G26" s="19">
        <f t="shared" si="0"/>
        <v>1.0836120401337792</v>
      </c>
    </row>
    <row r="27" spans="1:7" ht="15.75" hidden="1">
      <c r="A27" s="12" t="s">
        <v>36</v>
      </c>
      <c r="B27" s="13" t="s">
        <v>37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1.5" hidden="1">
      <c r="A28" s="16" t="s">
        <v>38</v>
      </c>
      <c r="B28" s="17" t="s">
        <v>39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.75">
      <c r="A29" s="12" t="s">
        <v>40</v>
      </c>
      <c r="B29" s="13" t="s">
        <v>41</v>
      </c>
      <c r="C29" s="14">
        <f>C30+C31+C32+C33+C34+C35</f>
        <v>9.8</v>
      </c>
      <c r="D29" s="14">
        <f>D30+D31+D32+D33+D34+D35</f>
        <v>0</v>
      </c>
      <c r="E29" s="14">
        <f>E30+E31+E32+E33+E34+E35</f>
        <v>0</v>
      </c>
      <c r="F29" s="15">
        <v>0</v>
      </c>
      <c r="G29" s="15">
        <v>0</v>
      </c>
    </row>
    <row r="30" spans="1:7" ht="15.75" hidden="1">
      <c r="A30" s="16" t="s">
        <v>42</v>
      </c>
      <c r="B30" s="17" t="s">
        <v>43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.75" hidden="1">
      <c r="A31" s="16" t="s">
        <v>44</v>
      </c>
      <c r="B31" s="17" t="s">
        <v>45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46</v>
      </c>
      <c r="B32" s="17" t="s">
        <v>47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7.25" hidden="1">
      <c r="A33" s="16" t="s">
        <v>48</v>
      </c>
      <c r="B33" s="17" t="s">
        <v>49</v>
      </c>
      <c r="C33" s="18"/>
      <c r="D33" s="18"/>
      <c r="E33" s="18"/>
      <c r="F33" s="19"/>
      <c r="G33" s="15" t="e">
        <f t="shared" si="0"/>
        <v>#DIV/0!</v>
      </c>
    </row>
    <row r="34" spans="1:7" ht="31.5">
      <c r="A34" s="16" t="s">
        <v>50</v>
      </c>
      <c r="B34" s="17" t="s">
        <v>51</v>
      </c>
      <c r="C34" s="18">
        <v>9.8</v>
      </c>
      <c r="D34" s="18">
        <v>0</v>
      </c>
      <c r="E34" s="18">
        <v>0</v>
      </c>
      <c r="F34" s="19">
        <v>0</v>
      </c>
      <c r="G34" s="19">
        <v>0</v>
      </c>
    </row>
    <row r="35" spans="1:7" ht="15.75" hidden="1">
      <c r="A35" s="16" t="s">
        <v>52</v>
      </c>
      <c r="B35" s="17" t="s">
        <v>53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.75">
      <c r="A36" s="12" t="s">
        <v>54</v>
      </c>
      <c r="B36" s="13" t="s">
        <v>55</v>
      </c>
      <c r="C36" s="14">
        <f>C37</f>
        <v>6654.3</v>
      </c>
      <c r="D36" s="14">
        <f>D37</f>
        <v>12913.3</v>
      </c>
      <c r="E36" s="14">
        <f>E37</f>
        <v>6244.4</v>
      </c>
      <c r="F36" s="15">
        <f t="shared" si="1"/>
        <v>0.48356345783029897</v>
      </c>
      <c r="G36" s="15">
        <f t="shared" si="0"/>
        <v>0.9384007333603834</v>
      </c>
    </row>
    <row r="37" spans="1:7" ht="15" customHeight="1">
      <c r="A37" s="16" t="s">
        <v>56</v>
      </c>
      <c r="B37" s="17" t="s">
        <v>57</v>
      </c>
      <c r="C37" s="18">
        <v>6654.3</v>
      </c>
      <c r="D37" s="18">
        <v>12913.3</v>
      </c>
      <c r="E37" s="18">
        <v>6244.4</v>
      </c>
      <c r="F37" s="19">
        <f t="shared" si="1"/>
        <v>0.48356345783029897</v>
      </c>
      <c r="G37" s="19">
        <f t="shared" si="0"/>
        <v>0.9384007333603834</v>
      </c>
    </row>
    <row r="38" spans="1:7" ht="15.75">
      <c r="A38" s="12" t="s">
        <v>58</v>
      </c>
      <c r="B38" s="13" t="s">
        <v>59</v>
      </c>
      <c r="C38" s="14">
        <f>C39+C40+C41</f>
        <v>0</v>
      </c>
      <c r="D38" s="14">
        <f>D39+D40+D41</f>
        <v>47.1</v>
      </c>
      <c r="E38" s="14">
        <f>E39+E40+E41</f>
        <v>0</v>
      </c>
      <c r="F38" s="19">
        <v>0</v>
      </c>
      <c r="G38" s="19">
        <v>0</v>
      </c>
    </row>
    <row r="39" spans="1:7" ht="15.75" hidden="1">
      <c r="A39" s="16" t="s">
        <v>60</v>
      </c>
      <c r="B39" s="17" t="s">
        <v>61</v>
      </c>
      <c r="C39" s="18"/>
      <c r="D39" s="18"/>
      <c r="E39" s="18"/>
      <c r="F39" s="19" t="e">
        <f t="shared" si="1"/>
        <v>#DIV/0!</v>
      </c>
      <c r="G39" s="19" t="e">
        <f t="shared" si="0"/>
        <v>#DIV/0!</v>
      </c>
    </row>
    <row r="40" spans="1:7" ht="15.75">
      <c r="A40" s="16" t="s">
        <v>62</v>
      </c>
      <c r="B40" s="17" t="s">
        <v>63</v>
      </c>
      <c r="C40" s="18">
        <v>0</v>
      </c>
      <c r="D40" s="18">
        <v>47.1</v>
      </c>
      <c r="E40" s="18">
        <v>0</v>
      </c>
      <c r="F40" s="19">
        <v>0</v>
      </c>
      <c r="G40" s="19">
        <v>0</v>
      </c>
    </row>
    <row r="41" spans="1:7" ht="15.75" hidden="1">
      <c r="A41" s="16" t="s">
        <v>64</v>
      </c>
      <c r="B41" s="17" t="s">
        <v>65</v>
      </c>
      <c r="C41" s="18"/>
      <c r="D41" s="18"/>
      <c r="E41" s="18"/>
      <c r="F41" s="19" t="e">
        <f t="shared" si="1"/>
        <v>#DIV/0!</v>
      </c>
      <c r="G41" s="15" t="e">
        <f t="shared" si="0"/>
        <v>#DIV/0!</v>
      </c>
    </row>
    <row r="42" spans="1:7" ht="15.75">
      <c r="A42" s="12" t="s">
        <v>66</v>
      </c>
      <c r="B42" s="13" t="s">
        <v>67</v>
      </c>
      <c r="C42" s="14">
        <f>C43</f>
        <v>0</v>
      </c>
      <c r="D42" s="14">
        <f>D43</f>
        <v>10</v>
      </c>
      <c r="E42" s="14">
        <f>E43</f>
        <v>0</v>
      </c>
      <c r="F42" s="19">
        <f t="shared" si="1"/>
        <v>0</v>
      </c>
      <c r="G42" s="19">
        <v>0</v>
      </c>
    </row>
    <row r="43" spans="1:7" ht="15.75">
      <c r="A43" s="16" t="s">
        <v>68</v>
      </c>
      <c r="B43" s="17" t="s">
        <v>69</v>
      </c>
      <c r="C43" s="18">
        <v>0</v>
      </c>
      <c r="D43" s="18">
        <v>10</v>
      </c>
      <c r="E43" s="18">
        <v>0</v>
      </c>
      <c r="F43" s="19">
        <f t="shared" si="1"/>
        <v>0</v>
      </c>
      <c r="G43" s="19">
        <v>0</v>
      </c>
    </row>
    <row r="44" spans="1:7" ht="15.75">
      <c r="A44" s="20" t="s">
        <v>70</v>
      </c>
      <c r="B44" s="21" t="s">
        <v>71</v>
      </c>
      <c r="C44" s="14">
        <f>C8+C15+C17+C20+C23+C27+C29+C36+C42+C38</f>
        <v>10773.1</v>
      </c>
      <c r="D44" s="14">
        <f>D8+D15+D17+D20+D23+D27+D29+D36+D42+D38</f>
        <v>29583.899999999998</v>
      </c>
      <c r="E44" s="14">
        <f>E8+E15+E17+E20+E23+E27+E29+E36+E42+E38</f>
        <v>9343.2</v>
      </c>
      <c r="F44" s="15">
        <f t="shared" si="1"/>
        <v>0.3158204293551561</v>
      </c>
      <c r="G44" s="15">
        <f t="shared" si="0"/>
        <v>0.867271258969099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4" t="s">
        <v>105</v>
      </c>
      <c r="B2" s="45"/>
      <c r="C2" s="45"/>
      <c r="D2" s="45"/>
      <c r="E2" s="45"/>
      <c r="F2" s="45"/>
    </row>
    <row r="3" spans="1:6" ht="42" customHeight="1">
      <c r="A3" s="44" t="s">
        <v>80</v>
      </c>
      <c r="B3" s="44"/>
      <c r="C3" s="44"/>
      <c r="D3" s="44"/>
      <c r="E3" s="44"/>
      <c r="F3" s="44"/>
    </row>
    <row r="4" spans="1:6" ht="18.75">
      <c r="A4" s="1" t="s">
        <v>110</v>
      </c>
      <c r="B4" s="4"/>
      <c r="C4" s="5"/>
      <c r="D4" s="5"/>
      <c r="E4" s="5"/>
      <c r="F4" s="5"/>
    </row>
    <row r="5" spans="3:6" ht="15">
      <c r="C5" s="1"/>
      <c r="D5" s="1"/>
      <c r="E5" s="1"/>
      <c r="F5" s="6" t="s">
        <v>3</v>
      </c>
    </row>
    <row r="6" spans="1:6" ht="51.75" customHeight="1">
      <c r="A6" s="22" t="s">
        <v>77</v>
      </c>
      <c r="B6" s="10" t="s">
        <v>111</v>
      </c>
      <c r="C6" s="10" t="s">
        <v>106</v>
      </c>
      <c r="D6" s="10" t="s">
        <v>112</v>
      </c>
      <c r="E6" s="10" t="s">
        <v>113</v>
      </c>
      <c r="F6" s="10" t="s">
        <v>108</v>
      </c>
    </row>
    <row r="7" spans="1:6" s="2" customFormat="1" ht="1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31.5">
      <c r="A8" s="25" t="s">
        <v>81</v>
      </c>
      <c r="B8" s="23">
        <f>SUM(B9:B18)</f>
        <v>10464.800000000001</v>
      </c>
      <c r="C8" s="23">
        <f>SUM(C9:C18)</f>
        <v>29064.5</v>
      </c>
      <c r="D8" s="33">
        <f>SUM(D9:D18)</f>
        <v>9140.2</v>
      </c>
      <c r="E8" s="15">
        <f>D8/C8</f>
        <v>0.31447986375131176</v>
      </c>
      <c r="F8" s="15">
        <f>D8/B8</f>
        <v>0.8734232856815228</v>
      </c>
    </row>
    <row r="9" spans="1:6" s="3" customFormat="1" ht="25.5">
      <c r="A9" s="26" t="s">
        <v>84</v>
      </c>
      <c r="B9" s="34">
        <v>472</v>
      </c>
      <c r="C9" s="31">
        <v>9091.6</v>
      </c>
      <c r="D9" s="34">
        <v>364.8</v>
      </c>
      <c r="E9" s="19">
        <f aca="true" t="shared" si="0" ref="E9:E27">D9/C9</f>
        <v>0.04012495050376171</v>
      </c>
      <c r="F9" s="19">
        <f aca="true" t="shared" si="1" ref="F9:F27">D9/B9</f>
        <v>0.7728813559322034</v>
      </c>
    </row>
    <row r="10" spans="1:6" s="3" customFormat="1" ht="38.25">
      <c r="A10" s="26" t="s">
        <v>85</v>
      </c>
      <c r="B10" s="34">
        <v>2136.8</v>
      </c>
      <c r="C10" s="31">
        <v>2278.6</v>
      </c>
      <c r="D10" s="34">
        <v>966</v>
      </c>
      <c r="E10" s="19">
        <f t="shared" si="0"/>
        <v>0.42394452734134996</v>
      </c>
      <c r="F10" s="19">
        <f t="shared" si="1"/>
        <v>0.45207787345563455</v>
      </c>
    </row>
    <row r="11" spans="1:6" s="3" customFormat="1" ht="28.5" customHeight="1">
      <c r="A11" s="26" t="s">
        <v>86</v>
      </c>
      <c r="B11" s="34">
        <v>1076.7</v>
      </c>
      <c r="C11" s="31">
        <v>2945</v>
      </c>
      <c r="D11" s="34">
        <v>1296</v>
      </c>
      <c r="E11" s="19">
        <f t="shared" si="0"/>
        <v>0.4400679117147708</v>
      </c>
      <c r="F11" s="19">
        <f t="shared" si="1"/>
        <v>1.2036779047088324</v>
      </c>
    </row>
    <row r="12" spans="1:6" s="3" customFormat="1" ht="25.5">
      <c r="A12" s="26" t="s">
        <v>87</v>
      </c>
      <c r="B12" s="34">
        <v>6664.1</v>
      </c>
      <c r="C12" s="31">
        <v>12923.3</v>
      </c>
      <c r="D12" s="34">
        <v>6244.4</v>
      </c>
      <c r="E12" s="19">
        <f t="shared" si="0"/>
        <v>0.4831892782803154</v>
      </c>
      <c r="F12" s="19">
        <f t="shared" si="1"/>
        <v>0.937020752989901</v>
      </c>
    </row>
    <row r="13" spans="1:6" s="3" customFormat="1" ht="25.5">
      <c r="A13" s="26" t="s">
        <v>88</v>
      </c>
      <c r="B13" s="34">
        <v>65.7</v>
      </c>
      <c r="C13" s="31">
        <v>85</v>
      </c>
      <c r="D13" s="34">
        <v>40.9</v>
      </c>
      <c r="E13" s="19">
        <f t="shared" si="0"/>
        <v>0.48117647058823526</v>
      </c>
      <c r="F13" s="19">
        <f t="shared" si="1"/>
        <v>0.6225266362252663</v>
      </c>
    </row>
    <row r="14" spans="1:6" s="3" customFormat="1" ht="25.5">
      <c r="A14" s="26" t="s">
        <v>89</v>
      </c>
      <c r="B14" s="34">
        <v>49.5</v>
      </c>
      <c r="C14" s="31">
        <v>235</v>
      </c>
      <c r="D14" s="34">
        <v>228.1</v>
      </c>
      <c r="E14" s="19">
        <f t="shared" si="0"/>
        <v>0.9706382978723403</v>
      </c>
      <c r="F14" s="19" t="s">
        <v>104</v>
      </c>
    </row>
    <row r="15" spans="1:6" s="3" customFormat="1" ht="38.25" hidden="1">
      <c r="A15" s="26" t="s">
        <v>90</v>
      </c>
      <c r="B15" s="34">
        <v>0</v>
      </c>
      <c r="C15" s="31"/>
      <c r="D15" s="34"/>
      <c r="E15" s="19">
        <v>0</v>
      </c>
      <c r="F15" s="19">
        <v>0</v>
      </c>
    </row>
    <row r="16" spans="1:6" s="3" customFormat="1" ht="25.5">
      <c r="A16" s="26" t="s">
        <v>94</v>
      </c>
      <c r="B16" s="34">
        <v>0</v>
      </c>
      <c r="C16" s="31">
        <v>47.1</v>
      </c>
      <c r="D16" s="34"/>
      <c r="E16" s="19">
        <v>0</v>
      </c>
      <c r="F16" s="19">
        <v>0</v>
      </c>
    </row>
    <row r="17" spans="1:6" s="3" customFormat="1" ht="41.25" customHeight="1">
      <c r="A17" s="26" t="s">
        <v>91</v>
      </c>
      <c r="B17" s="34">
        <v>0</v>
      </c>
      <c r="C17" s="31">
        <v>1458.9</v>
      </c>
      <c r="D17" s="34"/>
      <c r="E17" s="19">
        <v>0</v>
      </c>
      <c r="F17" s="19">
        <v>0</v>
      </c>
    </row>
    <row r="18" spans="1:6" s="3" customFormat="1" ht="25.5" hidden="1">
      <c r="A18" s="26" t="s">
        <v>95</v>
      </c>
      <c r="B18" s="34">
        <v>0</v>
      </c>
      <c r="C18" s="31"/>
      <c r="D18" s="34"/>
      <c r="E18" s="19" t="e">
        <f>D18/C18</f>
        <v>#DIV/0!</v>
      </c>
      <c r="F18" s="19">
        <v>0</v>
      </c>
    </row>
    <row r="19" spans="1:6" s="3" customFormat="1" ht="15">
      <c r="A19" s="27" t="s">
        <v>78</v>
      </c>
      <c r="B19" s="23">
        <f>SUM(B20:B26)</f>
        <v>308.29999999999995</v>
      </c>
      <c r="C19" s="23">
        <f>SUM(C20:C26)</f>
        <v>519.4000000000001</v>
      </c>
      <c r="D19" s="33">
        <f>SUM(D20:D26)</f>
        <v>203</v>
      </c>
      <c r="E19" s="15">
        <f t="shared" si="0"/>
        <v>0.3908355795148247</v>
      </c>
      <c r="F19" s="15">
        <f t="shared" si="1"/>
        <v>0.6584495621148233</v>
      </c>
    </row>
    <row r="20" spans="1:6" s="3" customFormat="1" ht="15" hidden="1">
      <c r="A20" s="28" t="s">
        <v>103</v>
      </c>
      <c r="B20" s="24">
        <v>0</v>
      </c>
      <c r="C20" s="24"/>
      <c r="D20" s="35"/>
      <c r="E20" s="19" t="e">
        <f t="shared" si="0"/>
        <v>#DIV/0!</v>
      </c>
      <c r="F20" s="19">
        <v>0</v>
      </c>
    </row>
    <row r="21" spans="1:6" s="3" customFormat="1" ht="15">
      <c r="A21" s="28" t="s">
        <v>92</v>
      </c>
      <c r="B21" s="35">
        <v>119.3</v>
      </c>
      <c r="C21" s="24">
        <v>100</v>
      </c>
      <c r="D21" s="35"/>
      <c r="E21" s="19">
        <f>D21/C21</f>
        <v>0</v>
      </c>
      <c r="F21" s="19">
        <v>0</v>
      </c>
    </row>
    <row r="22" spans="1:6" s="3" customFormat="1" ht="15" hidden="1">
      <c r="A22" s="28" t="s">
        <v>99</v>
      </c>
      <c r="B22" s="24"/>
      <c r="C22" s="24"/>
      <c r="D22" s="35"/>
      <c r="E22" s="19"/>
      <c r="F22" s="19">
        <v>0</v>
      </c>
    </row>
    <row r="23" spans="1:6" s="3" customFormat="1" ht="30">
      <c r="A23" s="28" t="s">
        <v>96</v>
      </c>
      <c r="B23" s="24">
        <v>90.4</v>
      </c>
      <c r="C23" s="24">
        <v>180.6</v>
      </c>
      <c r="D23" s="35">
        <v>90.3</v>
      </c>
      <c r="E23" s="19">
        <f>D23/C23</f>
        <v>0.5</v>
      </c>
      <c r="F23" s="19">
        <f t="shared" si="1"/>
        <v>0.9988938053097344</v>
      </c>
    </row>
    <row r="24" spans="1:6" s="3" customFormat="1" ht="30">
      <c r="A24" s="28" t="s">
        <v>93</v>
      </c>
      <c r="B24" s="36">
        <v>98.6</v>
      </c>
      <c r="C24" s="32">
        <v>238.8</v>
      </c>
      <c r="D24" s="36">
        <v>112.7</v>
      </c>
      <c r="E24" s="19">
        <f t="shared" si="0"/>
        <v>0.4719430485762144</v>
      </c>
      <c r="F24" s="19">
        <f t="shared" si="1"/>
        <v>1.143002028397566</v>
      </c>
    </row>
    <row r="25" spans="1:6" s="3" customFormat="1" ht="15.75" hidden="1">
      <c r="A25" s="28" t="s">
        <v>97</v>
      </c>
      <c r="B25" s="37"/>
      <c r="C25" s="38"/>
      <c r="D25" s="32"/>
      <c r="E25" s="19" t="e">
        <f t="shared" si="0"/>
        <v>#DIV/0!</v>
      </c>
      <c r="F25" s="19">
        <v>0</v>
      </c>
    </row>
    <row r="26" spans="1:6" s="3" customFormat="1" ht="15.75" hidden="1">
      <c r="A26" s="28" t="s">
        <v>98</v>
      </c>
      <c r="B26" s="32"/>
      <c r="C26" s="32"/>
      <c r="D26" s="32"/>
      <c r="E26" s="19"/>
      <c r="F26" s="19"/>
    </row>
    <row r="27" spans="1:6" s="3" customFormat="1" ht="15">
      <c r="A27" s="27" t="s">
        <v>79</v>
      </c>
      <c r="B27" s="23">
        <f>B8+B19</f>
        <v>10773.1</v>
      </c>
      <c r="C27" s="23">
        <f>C8+C19</f>
        <v>29583.9</v>
      </c>
      <c r="D27" s="23">
        <f>D8+D19</f>
        <v>9343.2</v>
      </c>
      <c r="E27" s="15">
        <f t="shared" si="0"/>
        <v>0.31582042935515603</v>
      </c>
      <c r="F27" s="15">
        <f t="shared" si="1"/>
        <v>0.867271258969099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2022-01-19T06:02:12Z</cp:lastPrinted>
  <dcterms:created xsi:type="dcterms:W3CDTF">2011-10-21T06:26:35Z</dcterms:created>
  <dcterms:modified xsi:type="dcterms:W3CDTF">2022-07-07T12:25:22Z</dcterms:modified>
  <cp:category/>
  <cp:version/>
  <cp:contentType/>
  <cp:contentStatus/>
</cp:coreProperties>
</file>